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1025"/>
  </bookViews>
  <sheets>
    <sheet name="SD 80%ers (2)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O5" i="1" l="1"/>
  <c r="M5" i="1"/>
  <c r="M4" i="1"/>
  <c r="O4" i="1" s="1"/>
  <c r="O3" i="1"/>
  <c r="M3" i="1"/>
</calcChain>
</file>

<file path=xl/sharedStrings.xml><?xml version="1.0" encoding="utf-8"?>
<sst xmlns="http://schemas.openxmlformats.org/spreadsheetml/2006/main" count="33" uniqueCount="28">
  <si>
    <t>Year</t>
  </si>
  <si>
    <t>Inventory</t>
  </si>
  <si>
    <t>EIS ID</t>
  </si>
  <si>
    <t>County</t>
  </si>
  <si>
    <t>Facility Name</t>
  </si>
  <si>
    <t>NAICS Code Description</t>
  </si>
  <si>
    <t>Latitude</t>
  </si>
  <si>
    <t>Longitude</t>
  </si>
  <si>
    <t>State</t>
  </si>
  <si>
    <t>NOX</t>
  </si>
  <si>
    <t>SO2</t>
  </si>
  <si>
    <t>Q</t>
  </si>
  <si>
    <t>Distance to NPS Class I Area</t>
  </si>
  <si>
    <t>Q/d</t>
  </si>
  <si>
    <t>NPS Class I Area</t>
  </si>
  <si>
    <t>NEI</t>
  </si>
  <si>
    <t>Pennington</t>
  </si>
  <si>
    <t>GCC Dacotah</t>
  </si>
  <si>
    <t>Cement Manufacturing</t>
  </si>
  <si>
    <t>SD</t>
  </si>
  <si>
    <t>WICA</t>
  </si>
  <si>
    <t>Pete Lien And Sons Inc</t>
  </si>
  <si>
    <t>Lime Manufacturing</t>
  </si>
  <si>
    <t>CAMD</t>
  </si>
  <si>
    <t>Grant County</t>
  </si>
  <si>
    <t>Big Stone</t>
  </si>
  <si>
    <t>Fossil Fuel Electric Power Generation</t>
  </si>
  <si>
    <t>BADL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</si>
</sst>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11" xfId="0" applyFill="1" applyBorder="1"/>
    <xf numFmtId="0" fontId="0" fillId="0" borderId="12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5" fontId="0" fillId="0" borderId="11" xfId="0" applyNumberFormat="1" applyFill="1" applyBorder="1" applyAlignment="1">
      <alignment horizontal="center"/>
    </xf>
    <xf numFmtId="166" fontId="0" fillId="0" borderId="11" xfId="1" applyNumberFormat="1" applyFont="1" applyFill="1" applyBorder="1"/>
    <xf numFmtId="0" fontId="0" fillId="0" borderId="1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%20RP%20fac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L 80%ers"/>
      <sheetName val="THRO 80%ers"/>
      <sheetName val="VOYA 80%ers"/>
      <sheetName val="WICA 80%ers"/>
      <sheetName val="combined 80%ers"/>
      <sheetName val="SD 80%ers"/>
      <sheetName val="SD 80%ers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15" sqref="G15"/>
    </sheetView>
  </sheetViews>
  <sheetFormatPr defaultRowHeight="15" x14ac:dyDescent="0.25"/>
  <cols>
    <col min="1" max="2" width="9.140625" style="1"/>
    <col min="3" max="3" width="10.5703125" style="1" customWidth="1"/>
    <col min="4" max="4" width="9" style="2" bestFit="1" customWidth="1"/>
    <col min="5" max="5" width="17.85546875" style="1" customWidth="1"/>
    <col min="6" max="6" width="32.140625" style="1" customWidth="1"/>
    <col min="7" max="7" width="37.5703125" style="1" customWidth="1"/>
    <col min="8" max="8" width="10" style="3" bestFit="1" customWidth="1"/>
    <col min="9" max="9" width="11.7109375" style="3" bestFit="1" customWidth="1"/>
    <col min="10" max="10" width="5.28515625" style="2" bestFit="1" customWidth="1"/>
    <col min="11" max="15" width="8.28515625" style="4" customWidth="1"/>
    <col min="16" max="16" width="9.140625" style="2"/>
    <col min="17" max="16384" width="9.140625" style="1"/>
  </cols>
  <sheetData>
    <row r="1" spans="2:16" ht="15.75" thickBot="1" x14ac:dyDescent="0.3"/>
    <row r="2" spans="2:16" s="5" customFormat="1" ht="46.5" customHeight="1" thickBot="1" x14ac:dyDescent="0.3">
      <c r="B2" s="6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9" t="s">
        <v>7</v>
      </c>
      <c r="J2" s="7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1" t="s">
        <v>13</v>
      </c>
      <c r="P2" s="12" t="s">
        <v>14</v>
      </c>
    </row>
    <row r="3" spans="2:16" x14ac:dyDescent="0.25">
      <c r="B3" s="13">
        <v>2014</v>
      </c>
      <c r="C3" s="14" t="s">
        <v>15</v>
      </c>
      <c r="D3" s="14">
        <v>6195811</v>
      </c>
      <c r="E3" s="15" t="s">
        <v>16</v>
      </c>
      <c r="F3" s="15" t="s">
        <v>17</v>
      </c>
      <c r="G3" s="15" t="s">
        <v>18</v>
      </c>
      <c r="H3" s="16">
        <v>44.089599999999997</v>
      </c>
      <c r="I3" s="16">
        <v>-103.271663</v>
      </c>
      <c r="J3" s="14" t="s">
        <v>19</v>
      </c>
      <c r="K3" s="17">
        <v>827.1</v>
      </c>
      <c r="L3" s="17">
        <v>304.10000000000002</v>
      </c>
      <c r="M3" s="17">
        <f>+K3+L3</f>
        <v>1131.2</v>
      </c>
      <c r="N3" s="17">
        <v>51.623396643981842</v>
      </c>
      <c r="O3" s="18">
        <f>+M3/N3</f>
        <v>21.912544960984725</v>
      </c>
      <c r="P3" s="19" t="s">
        <v>20</v>
      </c>
    </row>
    <row r="4" spans="2:16" x14ac:dyDescent="0.25">
      <c r="B4" s="20">
        <v>2014</v>
      </c>
      <c r="C4" s="21" t="s">
        <v>15</v>
      </c>
      <c r="D4" s="21">
        <v>4980711</v>
      </c>
      <c r="E4" s="22" t="s">
        <v>16</v>
      </c>
      <c r="F4" s="22" t="s">
        <v>21</v>
      </c>
      <c r="G4" s="22" t="s">
        <v>22</v>
      </c>
      <c r="H4" s="23">
        <v>44.116343000000001</v>
      </c>
      <c r="I4" s="23">
        <v>-103.281142</v>
      </c>
      <c r="J4" s="21" t="s">
        <v>19</v>
      </c>
      <c r="K4" s="24">
        <v>284.3</v>
      </c>
      <c r="L4" s="24">
        <v>0.4</v>
      </c>
      <c r="M4" s="24">
        <f>+K4+L4</f>
        <v>284.7</v>
      </c>
      <c r="N4" s="24">
        <v>54.486864810680821</v>
      </c>
      <c r="O4" s="25">
        <f>+M4/N4</f>
        <v>5.2251125292162435</v>
      </c>
      <c r="P4" s="26" t="s">
        <v>20</v>
      </c>
    </row>
    <row r="5" spans="2:16" ht="15.75" thickBot="1" x14ac:dyDescent="0.3">
      <c r="B5" s="27">
        <v>2018</v>
      </c>
      <c r="C5" s="28" t="s">
        <v>23</v>
      </c>
      <c r="D5" s="28">
        <v>4962811</v>
      </c>
      <c r="E5" s="29" t="s">
        <v>24</v>
      </c>
      <c r="F5" s="30" t="s">
        <v>25</v>
      </c>
      <c r="G5" s="31" t="s">
        <v>26</v>
      </c>
      <c r="H5" s="32">
        <v>45.304699999999997</v>
      </c>
      <c r="I5" s="32">
        <v>-96.510300000000001</v>
      </c>
      <c r="J5" s="28" t="s">
        <v>19</v>
      </c>
      <c r="K5" s="33">
        <v>1051.05</v>
      </c>
      <c r="L5" s="33">
        <v>1002.503</v>
      </c>
      <c r="M5" s="33">
        <f>+K5+L5</f>
        <v>2053.5529999999999</v>
      </c>
      <c r="N5" s="34">
        <v>498.99970830882427</v>
      </c>
      <c r="O5" s="35">
        <f>+M5/N5</f>
        <v>4.1153390789741371</v>
      </c>
      <c r="P5" s="3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 80%ers (2)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2019-07-11T22:37:39Z</dcterms:created>
  <dcterms:modified xsi:type="dcterms:W3CDTF">2019-07-11T22:38:25Z</dcterms:modified>
</cp:coreProperties>
</file>